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2555" windowHeight="13050"/>
  </bookViews>
  <sheets>
    <sheet name="Sheet3 (3)" sheetId="1" r:id="rId1"/>
  </sheets>
  <calcPr calcId="124519"/>
</workbook>
</file>

<file path=xl/calcChain.xml><?xml version="1.0" encoding="utf-8"?>
<calcChain xmlns="http://schemas.openxmlformats.org/spreadsheetml/2006/main">
  <c r="G40" i="1"/>
  <c r="G39"/>
  <c r="G38"/>
  <c r="G35"/>
  <c r="G34"/>
  <c r="G33"/>
  <c r="G32"/>
  <c r="G29"/>
  <c r="G28"/>
  <c r="G27"/>
  <c r="G26"/>
  <c r="G25"/>
  <c r="G24"/>
  <c r="G23"/>
  <c r="G22"/>
  <c r="G21"/>
  <c r="G18"/>
  <c r="G17"/>
  <c r="G16"/>
  <c r="G15"/>
  <c r="G12"/>
  <c r="G11"/>
  <c r="G10"/>
  <c r="G9"/>
  <c r="G8"/>
  <c r="G7"/>
  <c r="G6"/>
  <c r="G36" l="1"/>
  <c r="G41"/>
  <c r="G30"/>
  <c r="G19"/>
  <c r="G13"/>
  <c r="G43" l="1"/>
  <c r="G44" s="1"/>
  <c r="G47" l="1"/>
  <c r="G45"/>
  <c r="G46"/>
  <c r="G48" l="1"/>
  <c r="G49" s="1"/>
</calcChain>
</file>

<file path=xl/sharedStrings.xml><?xml version="1.0" encoding="utf-8"?>
<sst xmlns="http://schemas.openxmlformats.org/spreadsheetml/2006/main" count="102" uniqueCount="82">
  <si>
    <t>尺寸23.84mx10.3m   展开面积290平方    德国赛德乐s1100          用膜量300㎡</t>
  </si>
  <si>
    <t>项目</t>
  </si>
  <si>
    <t>构件 规格 型号</t>
  </si>
  <si>
    <t>数量</t>
  </si>
  <si>
    <t>单位</t>
  </si>
  <si>
    <t>单价（元）</t>
  </si>
  <si>
    <t>金额（元）</t>
  </si>
  <si>
    <t>备注</t>
  </si>
  <si>
    <t>一</t>
  </si>
  <si>
    <t>钢结构部分</t>
  </si>
  <si>
    <t>Q235钢板含损耗</t>
  </si>
  <si>
    <t>立柱260×100×6+280x160x100×6</t>
  </si>
  <si>
    <t>T</t>
  </si>
  <si>
    <t>异型钢Q235钢板</t>
  </si>
  <si>
    <t>撑杆48x3</t>
  </si>
  <si>
    <t>横条圆管114*3.5+89x3.5</t>
  </si>
  <si>
    <t>热镀锌</t>
  </si>
  <si>
    <t>加固铁</t>
  </si>
  <si>
    <t>Q235钢板</t>
  </si>
  <si>
    <t>钢材耗损</t>
  </si>
  <si>
    <t>钢结构制作</t>
  </si>
  <si>
    <t>钢结构安装</t>
  </si>
  <si>
    <t>小计</t>
  </si>
  <si>
    <t>二</t>
  </si>
  <si>
    <t>涂装 油漆部分</t>
  </si>
  <si>
    <t>一道环氧富锌漆</t>
  </si>
  <si>
    <t>公斤</t>
  </si>
  <si>
    <t>二道环氧富锌漆</t>
  </si>
  <si>
    <t>三道丙烯酸面漆</t>
  </si>
  <si>
    <t>103/101稀释剂</t>
  </si>
  <si>
    <t>防腐材料处理 含人工</t>
  </si>
  <si>
    <t>三</t>
  </si>
  <si>
    <t>膜材部分</t>
  </si>
  <si>
    <t>进口赛德乐S1100</t>
  </si>
  <si>
    <t>㎡</t>
  </si>
  <si>
    <t xml:space="preserve"> 膜材使用寿命15年</t>
  </si>
  <si>
    <t>膜损耗3%</t>
  </si>
  <si>
    <t>膜压条</t>
  </si>
  <si>
    <t>m</t>
  </si>
  <si>
    <t>三件套</t>
  </si>
  <si>
    <t>个</t>
  </si>
  <si>
    <t>螺丝</t>
  </si>
  <si>
    <t>膜材焊接</t>
  </si>
  <si>
    <t>m2</t>
  </si>
  <si>
    <t>膜钢索</t>
  </si>
  <si>
    <t>膜布安装</t>
  </si>
  <si>
    <t>M2</t>
  </si>
  <si>
    <t>安装辅料</t>
  </si>
  <si>
    <t>项</t>
  </si>
  <si>
    <t>符合《膜结构工程技术规程》</t>
  </si>
  <si>
    <t>四</t>
  </si>
  <si>
    <t>基础部分</t>
  </si>
  <si>
    <t>预埋钢板300*300*12</t>
  </si>
  <si>
    <t>块</t>
  </si>
  <si>
    <t>化学螺栓</t>
  </si>
  <si>
    <t>套</t>
  </si>
  <si>
    <t>混凝土</t>
  </si>
  <si>
    <t>M3</t>
  </si>
  <si>
    <t>人工</t>
  </si>
  <si>
    <t>含食宿</t>
  </si>
  <si>
    <t>五</t>
  </si>
  <si>
    <t>电源线、充电插座设备</t>
  </si>
  <si>
    <t>脚手架</t>
  </si>
  <si>
    <t>运输费</t>
  </si>
  <si>
    <t>六</t>
  </si>
  <si>
    <t>工程直接费</t>
  </si>
  <si>
    <t>一+二+三+四+五</t>
  </si>
  <si>
    <t>设计费(施工图/裁剪图/效果图)</t>
  </si>
  <si>
    <t>机械费/措施费</t>
  </si>
  <si>
    <t>管理费/保险费</t>
  </si>
  <si>
    <t>税金，税率</t>
  </si>
  <si>
    <t>管理、利润</t>
  </si>
  <si>
    <t>膜材德国赛德乐s1100</t>
  </si>
  <si>
    <t>质保15年</t>
  </si>
  <si>
    <t>工期</t>
  </si>
  <si>
    <t>12天</t>
  </si>
  <si>
    <t xml:space="preserve">报价编制说明：本工程使用德国赛德乐膜材s1100，高自洁性能，不变色，不发霉，抗撕拉力强，寿命长。质保15年. </t>
  </si>
  <si>
    <t>1、施工措施费报价是基于现场50米内可以接入100KVA的动力电及自来水、施工现场符合施工安装条件、安装现场满足</t>
  </si>
  <si>
    <t xml:space="preserve">   正常作业，包括运输费、吊车费、临时设施费、施工水电费、文明施工等。</t>
  </si>
  <si>
    <t xml:space="preserve">工程名称：南通师范高等专科学校膜结构地下车库入口棚            </t>
    <phoneticPr fontId="5" type="noConversion"/>
  </si>
  <si>
    <t>南通师范高等专科学校膜结构地下车库入口棚预算单</t>
    <phoneticPr fontId="5" type="noConversion"/>
  </si>
  <si>
    <t xml:space="preserve"> 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</si>
</sst>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;[Red]0.00"/>
  </numFmts>
  <fonts count="7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9"/>
      <name val="宋体"/>
      <charset val="134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 applyBorder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76" fontId="3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3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tabSelected="1" workbookViewId="0">
      <selection activeCell="A51" sqref="A51:H51"/>
    </sheetView>
  </sheetViews>
  <sheetFormatPr defaultColWidth="8.875" defaultRowHeight="14.25"/>
  <cols>
    <col min="1" max="2" width="4.625" customWidth="1"/>
    <col min="3" max="3" width="23.875" customWidth="1"/>
    <col min="4" max="4" width="9.5" customWidth="1"/>
    <col min="5" max="5" width="6.875" customWidth="1"/>
    <col min="6" max="6" width="8.125" customWidth="1"/>
    <col min="7" max="7" width="9.5" style="2" customWidth="1"/>
    <col min="8" max="8" width="23.75" customWidth="1"/>
  </cols>
  <sheetData>
    <row r="1" spans="1:8" ht="22.5">
      <c r="A1" s="31" t="s">
        <v>80</v>
      </c>
      <c r="B1" s="31"/>
      <c r="C1" s="31"/>
      <c r="D1" s="31"/>
      <c r="E1" s="31"/>
      <c r="F1" s="31"/>
      <c r="G1" s="31"/>
      <c r="H1" s="31"/>
    </row>
    <row r="2" spans="1:8" ht="21.75" customHeight="1">
      <c r="A2" s="32" t="s">
        <v>79</v>
      </c>
      <c r="B2" s="32"/>
      <c r="C2" s="32"/>
      <c r="D2" s="32"/>
      <c r="E2" s="32"/>
      <c r="F2" s="32"/>
      <c r="G2" s="32"/>
      <c r="H2" s="32"/>
    </row>
    <row r="3" spans="1:8" ht="19.5" customHeight="1">
      <c r="A3" s="32" t="s">
        <v>0</v>
      </c>
      <c r="B3" s="32"/>
      <c r="C3" s="32"/>
      <c r="D3" s="32"/>
      <c r="E3" s="32"/>
      <c r="F3" s="32"/>
      <c r="G3" s="32"/>
      <c r="H3" s="32"/>
    </row>
    <row r="4" spans="1:8" s="1" customFormat="1" ht="21.75" customHeight="1">
      <c r="A4" s="3"/>
      <c r="B4" s="3" t="s">
        <v>1</v>
      </c>
      <c r="C4" s="3" t="s">
        <v>2</v>
      </c>
      <c r="D4" s="3" t="s">
        <v>3</v>
      </c>
      <c r="E4" s="3" t="s">
        <v>4</v>
      </c>
      <c r="F4" s="4" t="s">
        <v>5</v>
      </c>
      <c r="G4" s="5" t="s">
        <v>6</v>
      </c>
      <c r="H4" s="3" t="s">
        <v>7</v>
      </c>
    </row>
    <row r="5" spans="1:8" s="1" customFormat="1">
      <c r="A5" s="18" t="s">
        <v>8</v>
      </c>
      <c r="B5" s="28" t="s">
        <v>9</v>
      </c>
      <c r="C5" s="29"/>
      <c r="D5" s="29"/>
      <c r="E5" s="29"/>
      <c r="F5" s="29"/>
      <c r="G5" s="30"/>
      <c r="H5" s="3" t="s">
        <v>10</v>
      </c>
    </row>
    <row r="6" spans="1:8" s="1" customFormat="1">
      <c r="A6" s="18"/>
      <c r="B6" s="3">
        <v>1</v>
      </c>
      <c r="C6" s="6" t="s">
        <v>11</v>
      </c>
      <c r="D6" s="3">
        <v>3</v>
      </c>
      <c r="E6" s="3" t="s">
        <v>12</v>
      </c>
      <c r="F6" s="3"/>
      <c r="G6" s="7">
        <f>F6*D6</f>
        <v>0</v>
      </c>
      <c r="H6" s="3" t="s">
        <v>13</v>
      </c>
    </row>
    <row r="7" spans="1:8" s="1" customFormat="1">
      <c r="A7" s="18"/>
      <c r="B7" s="3">
        <v>2</v>
      </c>
      <c r="C7" s="6" t="s">
        <v>14</v>
      </c>
      <c r="D7" s="3"/>
      <c r="E7" s="3" t="s">
        <v>12</v>
      </c>
      <c r="F7" s="3"/>
      <c r="G7" s="7">
        <f t="shared" ref="G7:G12" si="0">F7*D7</f>
        <v>0</v>
      </c>
      <c r="H7" s="3"/>
    </row>
    <row r="8" spans="1:8" s="1" customFormat="1">
      <c r="A8" s="18"/>
      <c r="B8" s="3">
        <v>3</v>
      </c>
      <c r="C8" s="6" t="s">
        <v>15</v>
      </c>
      <c r="D8" s="3">
        <v>1.8</v>
      </c>
      <c r="E8" s="3" t="s">
        <v>12</v>
      </c>
      <c r="F8" s="3"/>
      <c r="G8" s="7">
        <f t="shared" si="0"/>
        <v>0</v>
      </c>
      <c r="H8" s="3" t="s">
        <v>16</v>
      </c>
    </row>
    <row r="9" spans="1:8" s="1" customFormat="1">
      <c r="A9" s="18"/>
      <c r="B9" s="3">
        <v>4</v>
      </c>
      <c r="C9" s="6" t="s">
        <v>17</v>
      </c>
      <c r="D9" s="3">
        <v>0.02</v>
      </c>
      <c r="E9" s="3" t="s">
        <v>12</v>
      </c>
      <c r="F9" s="3"/>
      <c r="G9" s="7">
        <f t="shared" si="0"/>
        <v>0</v>
      </c>
      <c r="H9" s="3" t="s">
        <v>18</v>
      </c>
    </row>
    <row r="10" spans="1:8" s="1" customFormat="1">
      <c r="A10" s="18"/>
      <c r="B10" s="3">
        <v>5</v>
      </c>
      <c r="C10" s="6" t="s">
        <v>19</v>
      </c>
      <c r="D10" s="3">
        <v>0.15</v>
      </c>
      <c r="E10" s="3" t="s">
        <v>12</v>
      </c>
      <c r="F10" s="3"/>
      <c r="G10" s="7">
        <f t="shared" si="0"/>
        <v>0</v>
      </c>
      <c r="H10" s="3"/>
    </row>
    <row r="11" spans="1:8" s="1" customFormat="1">
      <c r="A11" s="18"/>
      <c r="B11" s="3"/>
      <c r="C11" s="6" t="s">
        <v>20</v>
      </c>
      <c r="D11" s="3">
        <v>5.0199999999999996</v>
      </c>
      <c r="E11" s="3" t="s">
        <v>12</v>
      </c>
      <c r="F11" s="3"/>
      <c r="G11" s="7">
        <f t="shared" si="0"/>
        <v>0</v>
      </c>
      <c r="H11" s="3"/>
    </row>
    <row r="12" spans="1:8" s="1" customFormat="1">
      <c r="A12" s="18"/>
      <c r="B12" s="3">
        <v>6</v>
      </c>
      <c r="C12" s="6" t="s">
        <v>21</v>
      </c>
      <c r="D12" s="3">
        <v>5.0199999999999996</v>
      </c>
      <c r="E12" s="3" t="s">
        <v>12</v>
      </c>
      <c r="F12" s="3"/>
      <c r="G12" s="7">
        <f t="shared" si="0"/>
        <v>0</v>
      </c>
      <c r="H12" s="3"/>
    </row>
    <row r="13" spans="1:8" s="1" customFormat="1">
      <c r="A13" s="18"/>
      <c r="B13" s="3"/>
      <c r="C13" s="6" t="s">
        <v>22</v>
      </c>
      <c r="D13" s="3"/>
      <c r="E13" s="3"/>
      <c r="F13" s="3"/>
      <c r="G13" s="7">
        <f>G12+G11+G10+G9+G8+G7+G6</f>
        <v>0</v>
      </c>
      <c r="H13" s="3"/>
    </row>
    <row r="14" spans="1:8" s="1" customFormat="1">
      <c r="A14" s="19" t="s">
        <v>23</v>
      </c>
      <c r="B14" s="28" t="s">
        <v>24</v>
      </c>
      <c r="C14" s="29"/>
      <c r="D14" s="29"/>
      <c r="E14" s="29"/>
      <c r="F14" s="29"/>
      <c r="G14" s="30"/>
      <c r="H14" s="3"/>
    </row>
    <row r="15" spans="1:8" s="1" customFormat="1">
      <c r="A15" s="20"/>
      <c r="B15" s="3">
        <v>4</v>
      </c>
      <c r="C15" s="6" t="s">
        <v>25</v>
      </c>
      <c r="D15" s="3">
        <v>55</v>
      </c>
      <c r="E15" s="3" t="s">
        <v>26</v>
      </c>
      <c r="F15" s="3"/>
      <c r="G15" s="7">
        <f t="shared" ref="G15:G18" si="1">F15*D15</f>
        <v>0</v>
      </c>
      <c r="H15" s="3"/>
    </row>
    <row r="16" spans="1:8" s="1" customFormat="1">
      <c r="A16" s="20"/>
      <c r="B16" s="3">
        <v>4</v>
      </c>
      <c r="C16" s="6" t="s">
        <v>27</v>
      </c>
      <c r="D16" s="3">
        <v>43</v>
      </c>
      <c r="E16" s="3" t="s">
        <v>26</v>
      </c>
      <c r="F16" s="3"/>
      <c r="G16" s="7">
        <f t="shared" si="1"/>
        <v>0</v>
      </c>
      <c r="H16" s="3"/>
    </row>
    <row r="17" spans="1:8" s="1" customFormat="1">
      <c r="A17" s="20"/>
      <c r="B17" s="3"/>
      <c r="C17" s="6" t="s">
        <v>28</v>
      </c>
      <c r="D17" s="3">
        <v>55</v>
      </c>
      <c r="E17" s="3" t="s">
        <v>26</v>
      </c>
      <c r="F17" s="3"/>
      <c r="G17" s="7">
        <f t="shared" si="1"/>
        <v>0</v>
      </c>
      <c r="H17" s="3"/>
    </row>
    <row r="18" spans="1:8" s="1" customFormat="1">
      <c r="A18" s="20"/>
      <c r="B18" s="3">
        <v>5</v>
      </c>
      <c r="C18" s="6" t="s">
        <v>29</v>
      </c>
      <c r="D18" s="3">
        <v>47</v>
      </c>
      <c r="E18" s="3" t="s">
        <v>26</v>
      </c>
      <c r="F18" s="3"/>
      <c r="G18" s="7">
        <f t="shared" si="1"/>
        <v>0</v>
      </c>
      <c r="H18" s="3"/>
    </row>
    <row r="19" spans="1:8" s="1" customFormat="1">
      <c r="A19" s="21"/>
      <c r="B19" s="3"/>
      <c r="C19" s="3" t="s">
        <v>22</v>
      </c>
      <c r="D19" s="3"/>
      <c r="E19" s="3"/>
      <c r="F19" s="3"/>
      <c r="G19" s="7">
        <f>G18+G17+G16+G15</f>
        <v>0</v>
      </c>
      <c r="H19" s="3" t="s">
        <v>30</v>
      </c>
    </row>
    <row r="20" spans="1:8" s="1" customFormat="1">
      <c r="A20" s="19" t="s">
        <v>31</v>
      </c>
      <c r="B20" s="28" t="s">
        <v>32</v>
      </c>
      <c r="C20" s="29"/>
      <c r="D20" s="29"/>
      <c r="E20" s="29"/>
      <c r="F20" s="29"/>
      <c r="G20" s="30"/>
      <c r="H20" s="3"/>
    </row>
    <row r="21" spans="1:8" s="1" customFormat="1">
      <c r="A21" s="20"/>
      <c r="B21" s="3">
        <v>1</v>
      </c>
      <c r="C21" s="6" t="s">
        <v>33</v>
      </c>
      <c r="D21" s="3">
        <v>300</v>
      </c>
      <c r="E21" s="3" t="s">
        <v>34</v>
      </c>
      <c r="F21" s="3"/>
      <c r="G21" s="7">
        <f>F21*D21</f>
        <v>0</v>
      </c>
      <c r="H21" s="3" t="s">
        <v>35</v>
      </c>
    </row>
    <row r="22" spans="1:8" s="1" customFormat="1">
      <c r="A22" s="20"/>
      <c r="B22" s="3">
        <v>3</v>
      </c>
      <c r="C22" s="6" t="s">
        <v>36</v>
      </c>
      <c r="D22" s="3"/>
      <c r="E22" s="3" t="s">
        <v>34</v>
      </c>
      <c r="F22" s="3"/>
      <c r="G22" s="7">
        <f t="shared" ref="G22:G29" si="2">F22*D22</f>
        <v>0</v>
      </c>
      <c r="H22" s="3"/>
    </row>
    <row r="23" spans="1:8" s="1" customFormat="1">
      <c r="A23" s="20"/>
      <c r="B23" s="3">
        <v>4</v>
      </c>
      <c r="C23" s="6" t="s">
        <v>37</v>
      </c>
      <c r="D23" s="3">
        <v>102</v>
      </c>
      <c r="E23" s="3" t="s">
        <v>38</v>
      </c>
      <c r="F23" s="3"/>
      <c r="G23" s="7">
        <f t="shared" si="2"/>
        <v>0</v>
      </c>
      <c r="H23" s="3"/>
    </row>
    <row r="24" spans="1:8" s="1" customFormat="1">
      <c r="A24" s="20"/>
      <c r="B24" s="3">
        <v>5</v>
      </c>
      <c r="C24" s="6" t="s">
        <v>39</v>
      </c>
      <c r="D24" s="3">
        <v>8</v>
      </c>
      <c r="E24" s="3" t="s">
        <v>40</v>
      </c>
      <c r="F24" s="3"/>
      <c r="G24" s="7">
        <f t="shared" si="2"/>
        <v>0</v>
      </c>
      <c r="H24" s="3"/>
    </row>
    <row r="25" spans="1:8" s="1" customFormat="1">
      <c r="A25" s="20"/>
      <c r="B25" s="3">
        <v>6</v>
      </c>
      <c r="C25" s="6" t="s">
        <v>41</v>
      </c>
      <c r="D25" s="3">
        <v>1200</v>
      </c>
      <c r="E25" s="3" t="s">
        <v>40</v>
      </c>
      <c r="F25" s="3"/>
      <c r="G25" s="7">
        <f t="shared" si="2"/>
        <v>0</v>
      </c>
      <c r="H25" s="3"/>
    </row>
    <row r="26" spans="1:8" s="1" customFormat="1">
      <c r="A26" s="20"/>
      <c r="B26" s="3">
        <v>7</v>
      </c>
      <c r="C26" s="6" t="s">
        <v>42</v>
      </c>
      <c r="D26" s="3">
        <v>290</v>
      </c>
      <c r="E26" s="3" t="s">
        <v>43</v>
      </c>
      <c r="F26" s="3"/>
      <c r="G26" s="7">
        <f t="shared" si="2"/>
        <v>0</v>
      </c>
      <c r="H26" s="3"/>
    </row>
    <row r="27" spans="1:8" s="1" customFormat="1">
      <c r="A27" s="20"/>
      <c r="B27" s="3">
        <v>8</v>
      </c>
      <c r="C27" s="6" t="s">
        <v>44</v>
      </c>
      <c r="D27" s="3">
        <v>57</v>
      </c>
      <c r="E27" s="3" t="s">
        <v>38</v>
      </c>
      <c r="F27" s="3"/>
      <c r="G27" s="7">
        <f t="shared" si="2"/>
        <v>0</v>
      </c>
      <c r="H27" s="3"/>
    </row>
    <row r="28" spans="1:8" s="1" customFormat="1">
      <c r="A28" s="20"/>
      <c r="B28" s="3">
        <v>9</v>
      </c>
      <c r="C28" s="6" t="s">
        <v>45</v>
      </c>
      <c r="D28" s="3">
        <v>290</v>
      </c>
      <c r="E28" s="3" t="s">
        <v>46</v>
      </c>
      <c r="F28" s="3"/>
      <c r="G28" s="7">
        <f t="shared" si="2"/>
        <v>0</v>
      </c>
      <c r="H28" s="3"/>
    </row>
    <row r="29" spans="1:8" s="1" customFormat="1">
      <c r="A29" s="20"/>
      <c r="B29" s="3">
        <v>10</v>
      </c>
      <c r="C29" s="6" t="s">
        <v>47</v>
      </c>
      <c r="D29" s="3">
        <v>1</v>
      </c>
      <c r="E29" s="3" t="s">
        <v>48</v>
      </c>
      <c r="F29" s="3"/>
      <c r="G29" s="7">
        <f t="shared" si="2"/>
        <v>0</v>
      </c>
      <c r="H29" s="3"/>
    </row>
    <row r="30" spans="1:8" s="1" customFormat="1">
      <c r="A30" s="21"/>
      <c r="B30" s="3"/>
      <c r="C30" s="3" t="s">
        <v>22</v>
      </c>
      <c r="D30" s="3"/>
      <c r="E30" s="3"/>
      <c r="F30" s="3"/>
      <c r="G30" s="7">
        <f>G29+G28+G27+G26+G25+G24+G23+G22+G21</f>
        <v>0</v>
      </c>
      <c r="H30" s="3" t="s">
        <v>49</v>
      </c>
    </row>
    <row r="31" spans="1:8" s="1" customFormat="1">
      <c r="A31" s="19" t="s">
        <v>50</v>
      </c>
      <c r="B31" s="28" t="s">
        <v>51</v>
      </c>
      <c r="C31" s="29"/>
      <c r="D31" s="29"/>
      <c r="E31" s="29"/>
      <c r="F31" s="29"/>
      <c r="G31" s="30"/>
      <c r="H31" s="3"/>
    </row>
    <row r="32" spans="1:8" s="1" customFormat="1">
      <c r="A32" s="20"/>
      <c r="B32" s="3">
        <v>1</v>
      </c>
      <c r="C32" s="6" t="s">
        <v>52</v>
      </c>
      <c r="D32" s="3">
        <v>12</v>
      </c>
      <c r="E32" s="3" t="s">
        <v>53</v>
      </c>
      <c r="F32" s="3"/>
      <c r="G32" s="7">
        <f t="shared" ref="G32:G35" si="3">F32*D32</f>
        <v>0</v>
      </c>
      <c r="H32" s="3"/>
    </row>
    <row r="33" spans="1:8" s="1" customFormat="1">
      <c r="A33" s="20"/>
      <c r="B33" s="3">
        <v>2</v>
      </c>
      <c r="C33" s="6" t="s">
        <v>54</v>
      </c>
      <c r="D33" s="3">
        <v>48</v>
      </c>
      <c r="E33" s="3" t="s">
        <v>55</v>
      </c>
      <c r="F33" s="3"/>
      <c r="G33" s="7">
        <f t="shared" si="3"/>
        <v>0</v>
      </c>
      <c r="H33" s="3"/>
    </row>
    <row r="34" spans="1:8" s="1" customFormat="1">
      <c r="A34" s="20"/>
      <c r="B34" s="3">
        <v>3</v>
      </c>
      <c r="C34" s="6" t="s">
        <v>56</v>
      </c>
      <c r="D34" s="3"/>
      <c r="E34" s="3" t="s">
        <v>57</v>
      </c>
      <c r="F34" s="3"/>
      <c r="G34" s="7">
        <f t="shared" si="3"/>
        <v>0</v>
      </c>
      <c r="H34" s="3"/>
    </row>
    <row r="35" spans="1:8" s="1" customFormat="1">
      <c r="A35" s="20"/>
      <c r="B35" s="3">
        <v>4</v>
      </c>
      <c r="C35" s="6" t="s">
        <v>58</v>
      </c>
      <c r="D35" s="3">
        <v>10</v>
      </c>
      <c r="E35" s="3" t="s">
        <v>40</v>
      </c>
      <c r="F35" s="3"/>
      <c r="G35" s="7">
        <f t="shared" si="3"/>
        <v>0</v>
      </c>
      <c r="H35" s="3" t="s">
        <v>59</v>
      </c>
    </row>
    <row r="36" spans="1:8" s="1" customFormat="1">
      <c r="A36" s="21"/>
      <c r="B36" s="3"/>
      <c r="C36" s="6" t="s">
        <v>22</v>
      </c>
      <c r="D36" s="3"/>
      <c r="E36" s="3"/>
      <c r="F36" s="3"/>
      <c r="G36" s="7">
        <f>G35+G34+G33+G32</f>
        <v>0</v>
      </c>
      <c r="H36" s="3"/>
    </row>
    <row r="37" spans="1:8" s="1" customFormat="1">
      <c r="A37" s="19" t="s">
        <v>60</v>
      </c>
      <c r="B37" s="28">
        <v>1</v>
      </c>
      <c r="C37" s="29"/>
      <c r="D37" s="29"/>
      <c r="E37" s="29"/>
      <c r="F37" s="29"/>
      <c r="G37" s="30"/>
      <c r="H37" s="3"/>
    </row>
    <row r="38" spans="1:8" s="1" customFormat="1">
      <c r="A38" s="20"/>
      <c r="B38" s="3">
        <v>1</v>
      </c>
      <c r="C38" s="6" t="s">
        <v>61</v>
      </c>
      <c r="D38" s="3">
        <v>0</v>
      </c>
      <c r="E38" s="3" t="s">
        <v>48</v>
      </c>
      <c r="F38" s="3"/>
      <c r="G38" s="7">
        <f t="shared" ref="G38:G40" si="4">F38*D38</f>
        <v>0</v>
      </c>
      <c r="H38" s="3"/>
    </row>
    <row r="39" spans="1:8" s="1" customFormat="1">
      <c r="A39" s="20"/>
      <c r="B39" s="3">
        <v>2</v>
      </c>
      <c r="C39" s="6" t="s">
        <v>62</v>
      </c>
      <c r="D39" s="3">
        <v>1</v>
      </c>
      <c r="E39" s="3" t="s">
        <v>48</v>
      </c>
      <c r="F39" s="3"/>
      <c r="G39" s="7">
        <f t="shared" si="4"/>
        <v>0</v>
      </c>
      <c r="H39" s="3"/>
    </row>
    <row r="40" spans="1:8" s="1" customFormat="1">
      <c r="A40" s="20"/>
      <c r="B40" s="3">
        <v>3</v>
      </c>
      <c r="C40" s="6" t="s">
        <v>63</v>
      </c>
      <c r="D40" s="3">
        <v>1</v>
      </c>
      <c r="E40" s="3" t="s">
        <v>48</v>
      </c>
      <c r="F40" s="3"/>
      <c r="G40" s="7">
        <f t="shared" si="4"/>
        <v>0</v>
      </c>
      <c r="H40" s="3"/>
    </row>
    <row r="41" spans="1:8" s="1" customFormat="1">
      <c r="A41" s="21"/>
      <c r="B41" s="3"/>
      <c r="C41" s="6" t="s">
        <v>22</v>
      </c>
      <c r="D41" s="3"/>
      <c r="E41" s="3"/>
      <c r="F41" s="3"/>
      <c r="G41" s="7">
        <f>G40+G39+G38</f>
        <v>0</v>
      </c>
      <c r="H41" s="3"/>
    </row>
    <row r="42" spans="1:8" s="1" customFormat="1">
      <c r="A42" s="19" t="s">
        <v>64</v>
      </c>
      <c r="B42" s="8"/>
      <c r="C42" s="9"/>
      <c r="D42" s="22"/>
      <c r="E42" s="23"/>
      <c r="F42" s="24"/>
      <c r="G42" s="7"/>
      <c r="H42" s="3"/>
    </row>
    <row r="43" spans="1:8" s="1" customFormat="1">
      <c r="A43" s="20"/>
      <c r="B43" s="3">
        <v>1</v>
      </c>
      <c r="C43" s="6" t="s">
        <v>65</v>
      </c>
      <c r="D43" s="22" t="s">
        <v>66</v>
      </c>
      <c r="E43" s="23"/>
      <c r="F43" s="24"/>
      <c r="G43" s="7">
        <f>G41+G36+G30+G19+G13</f>
        <v>0</v>
      </c>
      <c r="H43" s="7"/>
    </row>
    <row r="44" spans="1:8" s="1" customFormat="1">
      <c r="A44" s="20"/>
      <c r="B44" s="3">
        <v>2</v>
      </c>
      <c r="C44" s="9" t="s">
        <v>67</v>
      </c>
      <c r="D44" s="25">
        <v>0</v>
      </c>
      <c r="E44" s="25"/>
      <c r="F44" s="26"/>
      <c r="G44" s="7">
        <f>G43*(D44)</f>
        <v>0</v>
      </c>
      <c r="H44" s="7"/>
    </row>
    <row r="45" spans="1:8" s="1" customFormat="1">
      <c r="A45" s="20"/>
      <c r="B45" s="3">
        <v>3</v>
      </c>
      <c r="C45" s="6" t="s">
        <v>68</v>
      </c>
      <c r="D45" s="27">
        <v>0</v>
      </c>
      <c r="E45" s="25"/>
      <c r="F45" s="26"/>
      <c r="G45" s="7">
        <f>G43*(D45)</f>
        <v>0</v>
      </c>
      <c r="H45" s="7"/>
    </row>
    <row r="46" spans="1:8" s="1" customFormat="1">
      <c r="A46" s="20"/>
      <c r="B46" s="3">
        <v>4</v>
      </c>
      <c r="C46" s="6" t="s">
        <v>69</v>
      </c>
      <c r="D46" s="27">
        <v>0</v>
      </c>
      <c r="E46" s="25"/>
      <c r="F46" s="26"/>
      <c r="G46" s="7">
        <f>G43*(D46)</f>
        <v>0</v>
      </c>
      <c r="H46" s="7"/>
    </row>
    <row r="47" spans="1:8" s="1" customFormat="1">
      <c r="A47" s="20"/>
      <c r="B47" s="3">
        <v>5</v>
      </c>
      <c r="C47" s="6" t="s">
        <v>70</v>
      </c>
      <c r="D47" s="27">
        <v>0.12</v>
      </c>
      <c r="E47" s="25"/>
      <c r="F47" s="26"/>
      <c r="G47" s="7">
        <f>G43*(D47)</f>
        <v>0</v>
      </c>
      <c r="H47" s="7"/>
    </row>
    <row r="48" spans="1:8" s="1" customFormat="1">
      <c r="A48" s="20"/>
      <c r="B48" s="3">
        <v>6</v>
      </c>
      <c r="C48" s="6" t="s">
        <v>71</v>
      </c>
      <c r="D48" s="27">
        <v>0.09</v>
      </c>
      <c r="E48" s="25"/>
      <c r="F48" s="26"/>
      <c r="G48" s="10">
        <f>(G47+G46+G45+G44+G43)*(D48)</f>
        <v>0</v>
      </c>
      <c r="H48" s="7"/>
    </row>
    <row r="49" spans="1:8" s="1" customFormat="1">
      <c r="A49" s="20"/>
      <c r="B49" s="3">
        <v>7</v>
      </c>
      <c r="C49" s="6" t="s">
        <v>72</v>
      </c>
      <c r="D49" s="22" t="s">
        <v>73</v>
      </c>
      <c r="E49" s="23"/>
      <c r="F49" s="24"/>
      <c r="G49" s="7">
        <f>G48+G47+G46+G45+G44+G43</f>
        <v>0</v>
      </c>
      <c r="H49" s="11"/>
    </row>
    <row r="50" spans="1:8" s="1" customFormat="1">
      <c r="A50" s="21"/>
      <c r="B50" s="3"/>
      <c r="C50" s="6" t="s">
        <v>74</v>
      </c>
      <c r="D50" s="22" t="s">
        <v>75</v>
      </c>
      <c r="E50" s="23"/>
      <c r="F50" s="24"/>
      <c r="G50" s="7"/>
      <c r="H50" s="3"/>
    </row>
    <row r="51" spans="1:8" ht="15.75" customHeight="1">
      <c r="A51" s="15" t="s">
        <v>76</v>
      </c>
      <c r="B51" s="15"/>
      <c r="C51" s="15"/>
      <c r="D51" s="15"/>
      <c r="E51" s="15"/>
      <c r="F51" s="15"/>
      <c r="G51" s="15"/>
      <c r="H51" s="15"/>
    </row>
    <row r="52" spans="1:8" ht="15.75" customHeight="1">
      <c r="A52" s="15" t="s">
        <v>77</v>
      </c>
      <c r="B52" s="15"/>
      <c r="C52" s="15"/>
      <c r="D52" s="15"/>
      <c r="E52" s="15"/>
      <c r="F52" s="15"/>
      <c r="G52" s="15"/>
      <c r="H52" s="15"/>
    </row>
    <row r="53" spans="1:8" ht="15.75" customHeight="1">
      <c r="A53" s="15" t="s">
        <v>78</v>
      </c>
      <c r="B53" s="15"/>
      <c r="C53" s="15"/>
      <c r="D53" s="15"/>
      <c r="E53" s="15"/>
      <c r="F53" s="15"/>
      <c r="G53" s="15"/>
      <c r="H53" s="15"/>
    </row>
    <row r="54" spans="1:8" ht="18" customHeight="1">
      <c r="A54" s="14" t="s">
        <v>81</v>
      </c>
      <c r="B54" s="15"/>
      <c r="C54" s="15"/>
      <c r="D54" s="15"/>
      <c r="E54" s="15"/>
      <c r="F54" s="15"/>
      <c r="G54" s="15"/>
      <c r="H54" s="15"/>
    </row>
    <row r="55" spans="1:8">
      <c r="A55" s="16"/>
      <c r="B55" s="17"/>
      <c r="C55" s="17"/>
      <c r="D55" s="17"/>
      <c r="E55" s="17"/>
      <c r="F55" s="17"/>
      <c r="G55" s="17"/>
      <c r="H55" s="17"/>
    </row>
    <row r="56" spans="1:8">
      <c r="A56" s="12"/>
      <c r="B56" s="12"/>
      <c r="C56" s="12"/>
      <c r="D56" s="12"/>
      <c r="E56" s="12"/>
      <c r="F56" s="12"/>
      <c r="G56" s="13"/>
      <c r="H56" s="12"/>
    </row>
  </sheetData>
  <mergeCells count="28">
    <mergeCell ref="A1:H1"/>
    <mergeCell ref="A2:H2"/>
    <mergeCell ref="A3:H3"/>
    <mergeCell ref="B5:G5"/>
    <mergeCell ref="B14:G14"/>
    <mergeCell ref="D47:F47"/>
    <mergeCell ref="D48:F48"/>
    <mergeCell ref="B20:G20"/>
    <mergeCell ref="B31:G31"/>
    <mergeCell ref="B37:G37"/>
    <mergeCell ref="D42:F42"/>
    <mergeCell ref="D43:F43"/>
    <mergeCell ref="A54:H54"/>
    <mergeCell ref="A55:H55"/>
    <mergeCell ref="A5:A13"/>
    <mergeCell ref="A14:A19"/>
    <mergeCell ref="A20:A30"/>
    <mergeCell ref="A31:A36"/>
    <mergeCell ref="A37:A41"/>
    <mergeCell ref="A42:A50"/>
    <mergeCell ref="D49:F49"/>
    <mergeCell ref="D50:F50"/>
    <mergeCell ref="A51:H51"/>
    <mergeCell ref="A52:H52"/>
    <mergeCell ref="A53:H53"/>
    <mergeCell ref="D44:F44"/>
    <mergeCell ref="D45:F45"/>
    <mergeCell ref="D46:F46"/>
  </mergeCells>
  <phoneticPr fontId="5" type="noConversion"/>
  <pageMargins left="0.59027777777777801" right="0.196527777777778" top="0.39305555555555599" bottom="0.39305555555555599" header="0.39305555555555599" footer="0.39305555555555599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 (3)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费杰</cp:lastModifiedBy>
  <cp:lastPrinted>2018-12-17T02:22:27Z</cp:lastPrinted>
  <dcterms:created xsi:type="dcterms:W3CDTF">2014-05-21T09:45:00Z</dcterms:created>
  <dcterms:modified xsi:type="dcterms:W3CDTF">2018-12-24T01:26:25Z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2052-10.1.0.7669</vt:lpwstr>
  </property>
</Properties>
</file>